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8E6EBD9B-7154-4106-95D6-A42A4D85C18C}" xr6:coauthVersionLast="47" xr6:coauthVersionMax="47" xr10:uidLastSave="{00000000-0000-0000-0000-000000000000}"/>
  <bookViews>
    <workbookView xWindow="13185" yWindow="1230" windowWidth="14310" windowHeight="14715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3" i="1"/>
  <c r="E11" i="1" l="1"/>
  <c r="E9" i="1"/>
  <c r="E7" i="1"/>
  <c r="E4" i="1"/>
  <c r="E18" i="1" l="1"/>
  <c r="F11" i="1"/>
  <c r="F9" i="1"/>
  <c r="F7" i="1"/>
  <c r="F4" i="1"/>
</calcChain>
</file>

<file path=xl/sharedStrings.xml><?xml version="1.0" encoding="utf-8"?>
<sst xmlns="http://schemas.openxmlformats.org/spreadsheetml/2006/main" count="56" uniqueCount="23">
  <si>
    <t>NIEPUBLICZNE LICEUM OGÓLNOKSZTAŁCĄCE DLA DOROSŁYCH</t>
  </si>
  <si>
    <t>Uczniowie niepublicznego liceum ogólnokształcącego dla dorosłych</t>
  </si>
  <si>
    <t>Wagi</t>
  </si>
  <si>
    <t>Miesięczna stawka na 1 ucznia</t>
  </si>
  <si>
    <t>NIEPUBLICZNA POLICEALNA SZKOŁA ZAWODOWA DLA DOROSŁYCH</t>
  </si>
  <si>
    <t>Uczniowie niepublicznej policealnej szkoły zawodowej dla dorosłych objętych wagą P17</t>
  </si>
  <si>
    <t>Uczniowie niepublicznej policealnej szkoły zawodowej dla dorosłych objętych wagą P12</t>
  </si>
  <si>
    <t>ZADANIA POZASZKOLNE</t>
  </si>
  <si>
    <t>JEDNORAZOWA DOTACJA ZA ZDAWALNOŚĆ</t>
  </si>
  <si>
    <t>Kwota dotacji</t>
  </si>
  <si>
    <t>Statystyczna liczba uczniów</t>
  </si>
  <si>
    <t>0,08; 0,1</t>
  </si>
  <si>
    <t>0,08;  0,23</t>
  </si>
  <si>
    <t>0,08;  0,85</t>
  </si>
  <si>
    <t>Uczniowie niepublicznej policealnej szkoły zawodowej dla dorosłych objętych wagą P30 (zaoczna)</t>
  </si>
  <si>
    <t>Uczniowie niepublicznej policealnej szkoły zawodowej dla dorosłych objętych wagą P30 (dzienna)</t>
  </si>
  <si>
    <t>0,25;  0,85</t>
  </si>
  <si>
    <t>Uczniowie niepublicznej szkoły podstawowej mistrzostwa sportowego</t>
  </si>
  <si>
    <t>1; 1, 0,065; 0,025</t>
  </si>
  <si>
    <t>Dotacje na jednego ucznia szkoły/placówki niepublicznej od 1 stycznia 2022 r.</t>
  </si>
  <si>
    <t>Standard A na 2022 r.</t>
  </si>
  <si>
    <t>Wskaźnik korygujący Di na 2022 r.</t>
  </si>
  <si>
    <t>Roczna kwota dotacji (wg subwencji na 2022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</si>
</sst>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left" vertical="center"/>
    </xf>
    <xf numFmtId="164" fontId="4" fillId="0" borderId="1" xfId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4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164" fontId="5" fillId="0" borderId="7" xfId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85" zoomScaleNormal="85" workbookViewId="0">
      <selection activeCell="A3" sqref="A3:A4"/>
    </sheetView>
  </sheetViews>
  <sheetFormatPr defaultRowHeight="15" x14ac:dyDescent="0.25"/>
  <cols>
    <col min="1" max="1" width="26.7109375" style="1" customWidth="1"/>
    <col min="2" max="2" width="12" style="2" customWidth="1"/>
    <col min="3" max="3" width="15.140625" style="2" customWidth="1"/>
    <col min="4" max="4" width="15.28515625" style="2" customWidth="1"/>
    <col min="5" max="5" width="20.85546875" style="2" customWidth="1"/>
    <col min="6" max="6" width="13.28515625" style="2" customWidth="1"/>
    <col min="7" max="7" width="12.7109375" customWidth="1"/>
  </cols>
  <sheetData>
    <row r="1" spans="1:7" ht="16.5" thickBot="1" x14ac:dyDescent="0.3">
      <c r="A1" s="6" t="s">
        <v>19</v>
      </c>
      <c r="B1" s="7"/>
      <c r="C1" s="7"/>
      <c r="D1" s="7"/>
      <c r="E1" s="7"/>
      <c r="F1" s="8"/>
      <c r="G1" s="9"/>
    </row>
    <row r="2" spans="1:7" x14ac:dyDescent="0.25">
      <c r="A2" s="10" t="s">
        <v>0</v>
      </c>
      <c r="B2" s="11"/>
      <c r="C2" s="11"/>
      <c r="D2" s="11"/>
      <c r="E2" s="11"/>
      <c r="F2" s="11"/>
      <c r="G2" s="12"/>
    </row>
    <row r="3" spans="1:7" ht="57.75" customHeight="1" x14ac:dyDescent="0.25">
      <c r="A3" s="13" t="s">
        <v>1</v>
      </c>
      <c r="B3" s="14" t="s">
        <v>20</v>
      </c>
      <c r="C3" s="14" t="s">
        <v>21</v>
      </c>
      <c r="D3" s="15" t="s">
        <v>2</v>
      </c>
      <c r="E3" s="14" t="s">
        <v>22</v>
      </c>
      <c r="F3" s="14" t="s">
        <v>3</v>
      </c>
      <c r="G3" s="16" t="s">
        <v>10</v>
      </c>
    </row>
    <row r="4" spans="1:7" x14ac:dyDescent="0.25">
      <c r="A4" s="13"/>
      <c r="B4" s="15">
        <v>6069.3770000000004</v>
      </c>
      <c r="C4" s="17">
        <v>1.0192362186999999</v>
      </c>
      <c r="D4" s="15">
        <v>0.14000000000000001</v>
      </c>
      <c r="E4" s="18">
        <f>(0.14)*B4*C4</f>
        <v>866.05804086826515</v>
      </c>
      <c r="F4" s="19">
        <f>E4/12</f>
        <v>72.171503405688767</v>
      </c>
      <c r="G4" s="20">
        <v>48</v>
      </c>
    </row>
    <row r="5" spans="1:7" x14ac:dyDescent="0.25">
      <c r="A5" s="21" t="s">
        <v>4</v>
      </c>
      <c r="B5" s="22"/>
      <c r="C5" s="22"/>
      <c r="D5" s="22"/>
      <c r="E5" s="22"/>
      <c r="F5" s="22"/>
      <c r="G5" s="23"/>
    </row>
    <row r="6" spans="1:7" ht="63.75" customHeight="1" x14ac:dyDescent="0.25">
      <c r="A6" s="13" t="s">
        <v>5</v>
      </c>
      <c r="B6" s="14" t="s">
        <v>20</v>
      </c>
      <c r="C6" s="14" t="s">
        <v>21</v>
      </c>
      <c r="D6" s="15" t="s">
        <v>2</v>
      </c>
      <c r="E6" s="14" t="s">
        <v>22</v>
      </c>
      <c r="F6" s="14" t="s">
        <v>3</v>
      </c>
      <c r="G6" s="16" t="s">
        <v>10</v>
      </c>
    </row>
    <row r="7" spans="1:7" ht="15" customHeight="1" x14ac:dyDescent="0.25">
      <c r="A7" s="13"/>
      <c r="B7" s="15">
        <v>6069.3770000000004</v>
      </c>
      <c r="C7" s="17">
        <v>1.0192362186999999</v>
      </c>
      <c r="D7" s="24" t="s">
        <v>11</v>
      </c>
      <c r="E7" s="18">
        <f>(0.08+0.1)*B7*C7</f>
        <v>1113.5031954020549</v>
      </c>
      <c r="F7" s="19">
        <f>E7/12</f>
        <v>92.791932950171244</v>
      </c>
      <c r="G7" s="20">
        <v>24</v>
      </c>
    </row>
    <row r="8" spans="1:7" ht="65.25" customHeight="1" x14ac:dyDescent="0.25">
      <c r="A8" s="13" t="s">
        <v>6</v>
      </c>
      <c r="B8" s="14" t="s">
        <v>20</v>
      </c>
      <c r="C8" s="14" t="s">
        <v>21</v>
      </c>
      <c r="D8" s="15" t="s">
        <v>2</v>
      </c>
      <c r="E8" s="14" t="s">
        <v>22</v>
      </c>
      <c r="F8" s="14" t="s">
        <v>3</v>
      </c>
      <c r="G8" s="16" t="s">
        <v>10</v>
      </c>
    </row>
    <row r="9" spans="1:7" x14ac:dyDescent="0.25">
      <c r="A9" s="13"/>
      <c r="B9" s="15">
        <v>6069.3770000000004</v>
      </c>
      <c r="C9" s="17">
        <v>1.0192362186999999</v>
      </c>
      <c r="D9" s="24" t="s">
        <v>12</v>
      </c>
      <c r="E9" s="18">
        <f>(0.08+0.23)*B9*C9</f>
        <v>1917.6999476368726</v>
      </c>
      <c r="F9" s="19">
        <f>E9/12</f>
        <v>159.80832896973939</v>
      </c>
      <c r="G9" s="20">
        <v>20</v>
      </c>
    </row>
    <row r="10" spans="1:7" ht="60.75" customHeight="1" x14ac:dyDescent="0.25">
      <c r="A10" s="13" t="s">
        <v>14</v>
      </c>
      <c r="B10" s="14" t="s">
        <v>20</v>
      </c>
      <c r="C10" s="14" t="s">
        <v>21</v>
      </c>
      <c r="D10" s="15" t="s">
        <v>2</v>
      </c>
      <c r="E10" s="14" t="s">
        <v>22</v>
      </c>
      <c r="F10" s="14" t="s">
        <v>3</v>
      </c>
      <c r="G10" s="16" t="s">
        <v>10</v>
      </c>
    </row>
    <row r="11" spans="1:7" x14ac:dyDescent="0.25">
      <c r="A11" s="13"/>
      <c r="B11" s="15">
        <v>6069.3770000000004</v>
      </c>
      <c r="C11" s="17">
        <v>1.0192362186999999</v>
      </c>
      <c r="D11" s="24" t="s">
        <v>13</v>
      </c>
      <c r="E11" s="18">
        <f>(0.08+0.85)*B11*C11</f>
        <v>5753.0998429106166</v>
      </c>
      <c r="F11" s="19">
        <f>E11/12</f>
        <v>479.42498690921803</v>
      </c>
      <c r="G11" s="20">
        <v>12</v>
      </c>
    </row>
    <row r="12" spans="1:7" ht="60" customHeight="1" x14ac:dyDescent="0.25">
      <c r="A12" s="13" t="s">
        <v>15</v>
      </c>
      <c r="B12" s="14" t="s">
        <v>20</v>
      </c>
      <c r="C12" s="14" t="s">
        <v>21</v>
      </c>
      <c r="D12" s="15" t="s">
        <v>2</v>
      </c>
      <c r="E12" s="14" t="s">
        <v>22</v>
      </c>
      <c r="F12" s="14" t="s">
        <v>3</v>
      </c>
      <c r="G12" s="16" t="s">
        <v>10</v>
      </c>
    </row>
    <row r="13" spans="1:7" x14ac:dyDescent="0.25">
      <c r="A13" s="13"/>
      <c r="B13" s="15">
        <v>6069.3770000000004</v>
      </c>
      <c r="C13" s="17">
        <v>1.0192362186999999</v>
      </c>
      <c r="D13" s="24" t="s">
        <v>16</v>
      </c>
      <c r="E13" s="18">
        <v>6804.74</v>
      </c>
      <c r="F13" s="19">
        <f>E13/12</f>
        <v>567.06166666666661</v>
      </c>
      <c r="G13" s="20">
        <v>12</v>
      </c>
    </row>
    <row r="14" spans="1:7" ht="72.75" customHeight="1" x14ac:dyDescent="0.25">
      <c r="A14" s="13" t="s">
        <v>17</v>
      </c>
      <c r="B14" s="14" t="s">
        <v>20</v>
      </c>
      <c r="C14" s="14" t="s">
        <v>21</v>
      </c>
      <c r="D14" s="15" t="s">
        <v>2</v>
      </c>
      <c r="E14" s="14" t="s">
        <v>22</v>
      </c>
      <c r="F14" s="14" t="s">
        <v>3</v>
      </c>
      <c r="G14" s="16" t="s">
        <v>10</v>
      </c>
    </row>
    <row r="15" spans="1:7" x14ac:dyDescent="0.25">
      <c r="A15" s="13"/>
      <c r="B15" s="15">
        <v>6069.3770000000004</v>
      </c>
      <c r="C15" s="17">
        <v>1.0192362186999999</v>
      </c>
      <c r="D15" s="24" t="s">
        <v>18</v>
      </c>
      <c r="E15" s="18">
        <v>12929.01</v>
      </c>
      <c r="F15" s="19">
        <f>E15/12</f>
        <v>1077.4175</v>
      </c>
      <c r="G15" s="20">
        <v>16</v>
      </c>
    </row>
    <row r="16" spans="1:7" x14ac:dyDescent="0.25">
      <c r="A16" s="21" t="s">
        <v>7</v>
      </c>
      <c r="B16" s="22"/>
      <c r="C16" s="22"/>
      <c r="D16" s="22"/>
      <c r="E16" s="22"/>
      <c r="F16" s="22"/>
      <c r="G16" s="23"/>
    </row>
    <row r="17" spans="1:7" ht="58.5" customHeight="1" x14ac:dyDescent="0.25">
      <c r="A17" s="13" t="s">
        <v>8</v>
      </c>
      <c r="B17" s="14" t="s">
        <v>20</v>
      </c>
      <c r="C17" s="14" t="s">
        <v>21</v>
      </c>
      <c r="D17" s="15" t="s">
        <v>2</v>
      </c>
      <c r="E17" s="14" t="s">
        <v>9</v>
      </c>
      <c r="F17" s="25"/>
      <c r="G17" s="26"/>
    </row>
    <row r="18" spans="1:7" ht="15.75" thickBot="1" x14ac:dyDescent="0.3">
      <c r="A18" s="27"/>
      <c r="B18" s="15">
        <v>6069.3770000000004</v>
      </c>
      <c r="C18" s="17">
        <v>1.0192362186999999</v>
      </c>
      <c r="D18" s="28">
        <v>0.36</v>
      </c>
      <c r="E18" s="29">
        <f>D18*C18*B18</f>
        <v>2227.0063908041097</v>
      </c>
      <c r="F18" s="30"/>
      <c r="G18" s="31"/>
    </row>
    <row r="19" spans="1:7" x14ac:dyDescent="0.25">
      <c r="A19" s="4"/>
      <c r="B19" s="5"/>
      <c r="C19" s="5"/>
      <c r="D19" s="5"/>
      <c r="E19" s="5"/>
      <c r="F19" s="5"/>
      <c r="G19" s="3"/>
    </row>
  </sheetData>
  <mergeCells count="12">
    <mergeCell ref="A1:F1"/>
    <mergeCell ref="A6:A7"/>
    <mergeCell ref="A10:A11"/>
    <mergeCell ref="A17:A18"/>
    <mergeCell ref="F17:F18"/>
    <mergeCell ref="A8:A9"/>
    <mergeCell ref="A2:G2"/>
    <mergeCell ref="A5:G5"/>
    <mergeCell ref="A16:G16"/>
    <mergeCell ref="A3:A4"/>
    <mergeCell ref="A12:A13"/>
    <mergeCell ref="A14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2022-05-18T09:28:17Z</dcterms:modified>
</cp:coreProperties>
</file>